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G26" i="1" l="1"/>
  <c r="H8" i="1"/>
  <c r="H24" i="1"/>
  <c r="E18" i="1"/>
  <c r="E24" i="1"/>
  <c r="H18" i="1"/>
  <c r="F26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<sst xmlns="http://schemas.openxmlformats.org/spreadsheetml/2006/main" count="41" uniqueCount="36">
  <si>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</si>
  <si>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</si>
  <si>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</si>
  <si>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</si>
  <si>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</si>
  <si>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</si>
  <si>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</si>
  <si>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</si>
  <si>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</si>
  <si>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</si>
  <si>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</si>
  <si>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</si>
  <si>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</si>
  <si>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</si>
  <si>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</si>
  <si>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</si>
  <si>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</si>
  <si>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</si>
  <si>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</si>
  <si>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</si>
  <si>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</si>
  <si>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</si>
  <si>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</si>
  <si>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</si>
  <si>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</si>
  <si>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</si>
  <si>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</si>
  <si>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</si>
  <si>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</si>
  <si>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Juarez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</si>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</sst>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33"/>
  <sheetViews>
    <sheetView tabSelected="1" topLeftCell="A7" workbookViewId="0">
      <selection activeCell="B31" sqref="B31:D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29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41" t="s">
        <v>30</v>
      </c>
      <c r="C4" s="42"/>
      <c r="D4" s="42"/>
      <c r="E4" s="42"/>
      <c r="F4" s="42"/>
      <c r="G4" s="42"/>
      <c r="H4" s="43"/>
    </row>
    <row r="5" spans="2:8" s="2" customFormat="1" ht="12.75" thickBot="1" x14ac:dyDescent="0.25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75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2217857594</v>
      </c>
      <c r="D8" s="18">
        <f>SUM(D9:D16)</f>
        <v>267120831</v>
      </c>
      <c r="E8" s="21">
        <f t="shared" ref="E8:E16" si="0">C8+D8</f>
        <v>2484978425</v>
      </c>
      <c r="F8" s="29">
        <f>SUM(F9:F16)</f>
        <v>2770840201.6700001</v>
      </c>
      <c r="G8" s="29">
        <f>SUM(G9:G16)</f>
        <v>2770840201.6700001</v>
      </c>
      <c r="H8" s="5">
        <f t="shared" ref="H8:H16" si="1">G8-C8</f>
        <v>552982607.67000008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22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22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8">
        <v>12500000</v>
      </c>
      <c r="D11" s="19">
        <v>0</v>
      </c>
      <c r="E11" s="23">
        <f t="shared" si="0"/>
        <v>12500000</v>
      </c>
      <c r="F11" s="28">
        <v>34553672.490000002</v>
      </c>
      <c r="G11" s="28">
        <v>34553672.490000002</v>
      </c>
      <c r="H11" s="7">
        <f t="shared" si="1"/>
        <v>22053672.490000002</v>
      </c>
    </row>
    <row r="12" spans="2:8" x14ac:dyDescent="0.2">
      <c r="B12" s="6" t="s">
        <v>17</v>
      </c>
      <c r="C12" s="28">
        <v>2131757594</v>
      </c>
      <c r="D12" s="19">
        <v>267120831</v>
      </c>
      <c r="E12" s="23">
        <f t="shared" si="0"/>
        <v>2398878425</v>
      </c>
      <c r="F12" s="28">
        <v>2609529928.8600001</v>
      </c>
      <c r="G12" s="28">
        <v>2609529928.8600001</v>
      </c>
      <c r="H12" s="7">
        <f t="shared" si="1"/>
        <v>477772334.86000013</v>
      </c>
    </row>
    <row r="13" spans="2:8" x14ac:dyDescent="0.2">
      <c r="B13" s="9" t="s">
        <v>18</v>
      </c>
      <c r="C13" s="28">
        <v>0</v>
      </c>
      <c r="D13" s="19">
        <v>0</v>
      </c>
      <c r="E13" s="23">
        <f t="shared" si="0"/>
        <v>0</v>
      </c>
      <c r="F13" s="28">
        <v>0</v>
      </c>
      <c r="G13" s="28">
        <v>0</v>
      </c>
      <c r="H13" s="7">
        <f t="shared" si="1"/>
        <v>0</v>
      </c>
    </row>
    <row r="14" spans="2:8" x14ac:dyDescent="0.2">
      <c r="B14" s="9" t="s">
        <v>19</v>
      </c>
      <c r="C14" s="28">
        <v>13600000</v>
      </c>
      <c r="D14" s="19">
        <v>0</v>
      </c>
      <c r="E14" s="23">
        <f t="shared" si="0"/>
        <v>13600000</v>
      </c>
      <c r="F14" s="28">
        <v>30624232.289999999</v>
      </c>
      <c r="G14" s="28">
        <v>30624232.289999999</v>
      </c>
      <c r="H14" s="7">
        <f t="shared" si="1"/>
        <v>17024232.289999999</v>
      </c>
    </row>
    <row r="15" spans="2:8" ht="24" x14ac:dyDescent="0.2">
      <c r="B15" s="6" t="s">
        <v>21</v>
      </c>
      <c r="C15" s="22">
        <v>60000000</v>
      </c>
      <c r="D15" s="19">
        <v>0</v>
      </c>
      <c r="E15" s="23">
        <f t="shared" si="0"/>
        <v>60000000</v>
      </c>
      <c r="F15" s="22">
        <v>96132368.030000001</v>
      </c>
      <c r="G15" s="22">
        <v>96132368.030000001</v>
      </c>
      <c r="H15" s="7">
        <f t="shared" si="1"/>
        <v>36132368.030000001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22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3"/>
      <c r="G17" s="23"/>
      <c r="H17" s="7"/>
    </row>
    <row r="18" spans="2:8" ht="36" x14ac:dyDescent="0.2">
      <c r="B18" s="11" t="s">
        <v>28</v>
      </c>
      <c r="C18" s="21">
        <f>SUM(C19:C22)</f>
        <v>22500000</v>
      </c>
      <c r="D18" s="18">
        <f>SUM(D19:D22)</f>
        <v>0</v>
      </c>
      <c r="E18" s="21">
        <f>C18+D18</f>
        <v>22500000</v>
      </c>
      <c r="F18" s="21">
        <f>SUM(F19:F22)</f>
        <v>92497485.469999999</v>
      </c>
      <c r="G18" s="21">
        <f>SUM(G19:G22)</f>
        <v>92497485.469999999</v>
      </c>
      <c r="H18" s="5">
        <f>G18-C18</f>
        <v>69997485.469999999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22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22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8">
        <v>22500000</v>
      </c>
      <c r="D21" s="19">
        <v>0</v>
      </c>
      <c r="E21" s="23">
        <f>C21+D21</f>
        <v>22500000</v>
      </c>
      <c r="F21" s="28">
        <v>92497485.469999999</v>
      </c>
      <c r="G21" s="28">
        <v>92497485.469999999</v>
      </c>
      <c r="H21" s="7">
        <f>G21-C21</f>
        <v>69997485.469999999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22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3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21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30">
        <v>0</v>
      </c>
      <c r="G25" s="30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2240357594</v>
      </c>
      <c r="D26" s="26">
        <f>SUM(D24,D18,D8)</f>
        <v>267120831</v>
      </c>
      <c r="E26" s="15">
        <f>SUM(D26,C26)</f>
        <v>2507478425</v>
      </c>
      <c r="F26" s="26">
        <f>SUM(F24,F18,F8)</f>
        <v>2863337687.1399999</v>
      </c>
      <c r="G26" s="15">
        <f>SUM(G24,G18,G8)</f>
        <v>2863337687.1399999</v>
      </c>
      <c r="H26" s="31">
        <f>SUM(G26-C26)</f>
        <v>622980093.13999987</v>
      </c>
    </row>
    <row r="27" spans="2:8" ht="12.75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31" spans="2:8" x14ac:dyDescent="0.2">
      <c r="B31" s="51" t="s">
        <v>31</v>
      </c>
      <c r="C31" s="52"/>
      <c r="D31" s="52" t="s">
        <v>32</v>
      </c>
    </row>
    <row r="32" spans="2:8" x14ac:dyDescent="0.2">
      <c r="B32" s="53" t="s">
        <v>33</v>
      </c>
      <c r="C32" s="53"/>
      <c r="D32" s="53" t="s">
        <v>34</v>
      </c>
    </row>
    <row r="33" spans="2:4" x14ac:dyDescent="0.2">
      <c r="B33" s="53" t="s">
        <v>35</v>
      </c>
      <c r="C33" s="53"/>
      <c r="D33" s="53" t="s">
        <v>35</v>
      </c>
    </row>
  </sheetData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2023-01-23T19:34:08Z</cp:lastPrinted>
  <dcterms:created xsi:type="dcterms:W3CDTF">2019-12-05T18:23:32Z</dcterms:created>
  <dcterms:modified xsi:type="dcterms:W3CDTF">2023-01-23T19:34:11Z</dcterms:modified>
</cp:coreProperties>
</file>